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karpenkoite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<sst xmlns="http://schemas.openxmlformats.org/spreadsheetml/2006/main" count="19" uniqueCount="19">
  <si>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Total</t>
  </si>
  <si>
    <t>ideal</t>
  </si>
  <si>
    <t>weight %</t>
  </si>
  <si>
    <t>Std.deviation</t>
  </si>
  <si>
    <t>analysis #</t>
  </si>
  <si>
    <t>H2O</t>
  </si>
  <si>
    <t>Mean (в заявку)</t>
  </si>
  <si>
    <t>CoO</t>
  </si>
  <si>
    <t>MnO</t>
  </si>
  <si>
    <t>NiO</t>
  </si>
  <si>
    <t>CuO</t>
  </si>
  <si>
    <t>ZnO</t>
  </si>
  <si>
    <t>or</t>
  </si>
  <si>
    <t>MgO</t>
  </si>
  <si>
    <t>karpenkoite</t>
  </si>
  <si>
    <t>CaO</t>
  </si>
  <si>
    <t>V2O5</t>
  </si>
  <si>
    <t>Co2.06 Zn0.72 Ni0.13 Mn0.09 Ca0.02 Cu0.02 Mg0.01 V1.98 O11 H6</t>
  </si>
  <si>
    <t>(Co2.06 Zn0.72 Ni0.13 Mn0.09 Ca0.02 Cu0.02 Mg0.01)3.05 V1.98 O7 (OH)2 * 2H2O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</si>
</sst>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0.000"/>
    <numFmt numFmtId="166" formatCode="0.0"/>
    <numFmt numFmtId="167" formatCode="0.0000"/>
  </numFmts>
  <fonts count="40">
    <font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4" borderId="12" xfId="0" applyFont="1" applyFill="1" applyBorder="1" applyAlignment="1">
      <alignment/>
    </xf>
    <xf numFmtId="2" fontId="0" fillId="34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33" borderId="0" xfId="0" applyNumberFormat="1" applyFill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1">
      <selection activeCell="M7" sqref="M7"/>
    </sheetView>
  </sheetViews>
  <sheetFormatPr defaultColWidth="9.00390625" defaultRowHeight="12.75"/>
  <cols>
    <col min="1" max="1" width="21.375" style="0" customWidth="1"/>
  </cols>
  <sheetData>
    <row r="1" spans="2:15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3" spans="1:12" ht="12.75">
      <c r="A3" s="1" t="s">
        <v>1</v>
      </c>
      <c r="B3" s="13"/>
      <c r="C3" s="13"/>
      <c r="D3" s="13"/>
      <c r="E3" s="13">
        <v>48.81</v>
      </c>
      <c r="F3" s="13"/>
      <c r="G3" s="13"/>
      <c r="H3" s="13"/>
      <c r="I3" s="13">
        <v>39.45</v>
      </c>
      <c r="J3" s="18">
        <v>11.74</v>
      </c>
      <c r="L3" s="13">
        <v>100</v>
      </c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ht="12.75">
      <c r="A5" t="s">
        <v>14</v>
      </c>
    </row>
    <row r="6" spans="2:19" ht="12.75">
      <c r="B6" s="1" t="s">
        <v>13</v>
      </c>
      <c r="C6" s="1" t="s">
        <v>15</v>
      </c>
      <c r="D6" s="1" t="s">
        <v>8</v>
      </c>
      <c r="E6" s="1" t="s">
        <v>7</v>
      </c>
      <c r="F6" s="1" t="s">
        <v>9</v>
      </c>
      <c r="G6" s="1" t="s">
        <v>10</v>
      </c>
      <c r="H6" s="1" t="s">
        <v>11</v>
      </c>
      <c r="I6" s="1" t="s">
        <v>16</v>
      </c>
      <c r="J6" s="1" t="s">
        <v>5</v>
      </c>
      <c r="L6" s="1" t="s">
        <v>0</v>
      </c>
      <c r="M6" s="1"/>
      <c r="N6" s="1"/>
      <c r="O6" s="1"/>
      <c r="Q6" s="1"/>
      <c r="R6" s="1"/>
      <c r="S6" s="1"/>
    </row>
    <row r="7" spans="1:19" ht="12.75">
      <c r="A7" s="1" t="s">
        <v>4</v>
      </c>
      <c r="B7" s="1" t="s">
        <v>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Q7" s="1"/>
      <c r="R7" s="1"/>
      <c r="S7" s="1"/>
    </row>
    <row r="8" spans="1:19" s="9" customFormat="1" ht="12.75">
      <c r="A8" s="10">
        <v>1</v>
      </c>
      <c r="B8" s="5">
        <v>0.47</v>
      </c>
      <c r="C8" s="5">
        <v>0.7</v>
      </c>
      <c r="D8" s="5">
        <v>0.78</v>
      </c>
      <c r="E8" s="5">
        <v>43.93</v>
      </c>
      <c r="F8" s="5">
        <v>1.87</v>
      </c>
      <c r="G8" s="5">
        <v>0.23</v>
      </c>
      <c r="H8" s="5">
        <v>2.07</v>
      </c>
      <c r="I8" s="5">
        <v>38.66</v>
      </c>
      <c r="J8" s="5"/>
      <c r="K8" s="5"/>
      <c r="L8" s="5"/>
      <c r="M8" s="5"/>
      <c r="N8" s="5"/>
      <c r="O8" s="5"/>
      <c r="P8" s="10"/>
      <c r="Q8" s="10"/>
      <c r="R8" s="10"/>
      <c r="S8" s="10"/>
    </row>
    <row r="9" spans="1:19" s="9" customFormat="1" ht="12.75">
      <c r="A9" s="10">
        <v>2</v>
      </c>
      <c r="B9" s="5">
        <v>0</v>
      </c>
      <c r="C9" s="5">
        <v>0.61</v>
      </c>
      <c r="D9" s="5">
        <v>0.24</v>
      </c>
      <c r="E9" s="20">
        <v>45.23</v>
      </c>
      <c r="F9" s="20">
        <v>1.03</v>
      </c>
      <c r="G9" s="20">
        <v>0.42</v>
      </c>
      <c r="H9" s="20">
        <v>1.58</v>
      </c>
      <c r="I9" s="5">
        <v>38.87</v>
      </c>
      <c r="J9" s="5"/>
      <c r="K9" s="5"/>
      <c r="L9" s="5"/>
      <c r="M9" s="5"/>
      <c r="N9" s="5"/>
      <c r="O9" s="5"/>
      <c r="P9" s="10"/>
      <c r="Q9" s="10"/>
      <c r="R9" s="10"/>
      <c r="S9" s="10"/>
    </row>
    <row r="10" spans="1:19" s="9" customFormat="1" ht="12.75">
      <c r="A10" s="10">
        <v>3</v>
      </c>
      <c r="B10" s="5">
        <v>0</v>
      </c>
      <c r="C10" s="5">
        <v>0.32</v>
      </c>
      <c r="D10" s="5">
        <v>0.47</v>
      </c>
      <c r="E10" s="20">
        <v>44.21</v>
      </c>
      <c r="F10" s="20">
        <v>0.98</v>
      </c>
      <c r="G10" s="20">
        <v>0.82</v>
      </c>
      <c r="H10" s="20">
        <v>1.64</v>
      </c>
      <c r="I10" s="5">
        <v>39.2</v>
      </c>
      <c r="J10" s="5"/>
      <c r="K10" s="5"/>
      <c r="L10" s="5"/>
      <c r="M10" s="5"/>
      <c r="N10" s="5"/>
      <c r="O10" s="5"/>
      <c r="P10" s="10"/>
      <c r="Q10" s="10"/>
      <c r="R10" s="10"/>
      <c r="S10" s="10"/>
    </row>
    <row r="11" spans="1:19" s="9" customFormat="1" ht="12.75">
      <c r="A11" s="10">
        <v>4</v>
      </c>
      <c r="B11" s="17">
        <v>0</v>
      </c>
      <c r="C11" s="17">
        <v>0.23</v>
      </c>
      <c r="D11" s="17">
        <v>1.12</v>
      </c>
      <c r="E11" s="16">
        <v>28.96</v>
      </c>
      <c r="F11" s="16">
        <v>1.8</v>
      </c>
      <c r="G11" s="16">
        <v>0</v>
      </c>
      <c r="H11" s="16">
        <v>18.55</v>
      </c>
      <c r="I11" s="17">
        <v>38.46</v>
      </c>
      <c r="J11" s="5"/>
      <c r="K11" s="5"/>
      <c r="L11" s="5"/>
      <c r="M11" s="5"/>
      <c r="N11" s="5"/>
      <c r="O11" s="5"/>
      <c r="P11" s="10"/>
      <c r="Q11" s="10"/>
      <c r="R11" s="10"/>
      <c r="S11" s="10"/>
    </row>
    <row r="12" spans="1:18" s="9" customFormat="1" ht="12.75">
      <c r="A12" s="10">
        <v>5</v>
      </c>
      <c r="B12" s="16">
        <v>0</v>
      </c>
      <c r="C12" s="16">
        <v>0</v>
      </c>
      <c r="D12" s="16">
        <v>3.21</v>
      </c>
      <c r="E12" s="16">
        <v>24.8</v>
      </c>
      <c r="F12" s="16">
        <v>3.1</v>
      </c>
      <c r="G12" s="16">
        <v>0</v>
      </c>
      <c r="H12" s="16">
        <v>21.59</v>
      </c>
      <c r="I12" s="16">
        <v>37.48</v>
      </c>
      <c r="J12" s="5"/>
      <c r="K12" s="5"/>
      <c r="L12" s="5"/>
      <c r="M12" s="5"/>
      <c r="N12" s="5"/>
      <c r="O12" s="5"/>
      <c r="P12" s="10"/>
      <c r="Q12" s="10"/>
      <c r="R12" s="10"/>
    </row>
    <row r="13" spans="1:18" s="9" customFormat="1" ht="12.75">
      <c r="A13" s="12">
        <v>6</v>
      </c>
      <c r="B13" s="16">
        <v>0</v>
      </c>
      <c r="C13" s="16">
        <v>0</v>
      </c>
      <c r="D13" s="16">
        <v>3.25</v>
      </c>
      <c r="E13" s="16">
        <v>23.47</v>
      </c>
      <c r="F13" s="16">
        <v>3.27</v>
      </c>
      <c r="G13" s="16">
        <v>0</v>
      </c>
      <c r="H13" s="16">
        <v>20.04</v>
      </c>
      <c r="I13" s="16">
        <v>38.86</v>
      </c>
      <c r="J13" s="5"/>
      <c r="K13" s="5"/>
      <c r="L13" s="5"/>
      <c r="M13" s="5"/>
      <c r="N13" s="5"/>
      <c r="O13" s="5"/>
      <c r="P13" s="10"/>
      <c r="Q13" s="10"/>
      <c r="R13" s="10"/>
    </row>
    <row r="14" spans="1:18" s="9" customFormat="1" ht="12.75">
      <c r="A14" s="12">
        <v>7</v>
      </c>
      <c r="B14" s="16">
        <v>0</v>
      </c>
      <c r="C14" s="16">
        <v>0</v>
      </c>
      <c r="D14" s="16">
        <v>3.53</v>
      </c>
      <c r="E14" s="16">
        <v>23.05</v>
      </c>
      <c r="F14" s="16">
        <v>3.85</v>
      </c>
      <c r="G14" s="16">
        <v>0</v>
      </c>
      <c r="H14" s="16">
        <v>19.81</v>
      </c>
      <c r="I14" s="16">
        <v>37.89</v>
      </c>
      <c r="J14" s="5"/>
      <c r="K14" s="5"/>
      <c r="L14" s="5"/>
      <c r="M14" s="5"/>
      <c r="N14" s="5"/>
      <c r="O14" s="5"/>
      <c r="P14" s="10"/>
      <c r="Q14" s="10"/>
      <c r="R14" s="10"/>
    </row>
    <row r="15" spans="1:18" s="9" customFormat="1" ht="12.75">
      <c r="A15" s="12">
        <v>8</v>
      </c>
      <c r="B15" s="16">
        <v>0</v>
      </c>
      <c r="C15" s="16">
        <v>0</v>
      </c>
      <c r="D15" s="16">
        <v>0</v>
      </c>
      <c r="E15" s="16">
        <v>29.32</v>
      </c>
      <c r="F15" s="16">
        <v>1.61</v>
      </c>
      <c r="G15" s="16">
        <v>0.32</v>
      </c>
      <c r="H15" s="16">
        <v>16.88</v>
      </c>
      <c r="I15" s="16">
        <v>39.92</v>
      </c>
      <c r="J15" s="5"/>
      <c r="K15" s="5"/>
      <c r="L15" s="5"/>
      <c r="M15" s="5"/>
      <c r="N15" s="5"/>
      <c r="O15" s="5"/>
      <c r="P15" s="10"/>
      <c r="Q15" s="10"/>
      <c r="R15" s="10"/>
    </row>
    <row r="16" spans="1:18" s="9" customFormat="1" ht="12.75">
      <c r="A16" s="12">
        <v>9</v>
      </c>
      <c r="B16" s="16">
        <v>0</v>
      </c>
      <c r="C16" s="16">
        <v>0.42</v>
      </c>
      <c r="D16" s="16">
        <v>0</v>
      </c>
      <c r="E16" s="16">
        <v>29.81</v>
      </c>
      <c r="F16" s="16">
        <v>1.3</v>
      </c>
      <c r="G16" s="16">
        <v>0.65</v>
      </c>
      <c r="H16" s="16">
        <v>15.89</v>
      </c>
      <c r="I16" s="16">
        <v>39.63</v>
      </c>
      <c r="J16" s="5"/>
      <c r="K16" s="5"/>
      <c r="L16" s="5"/>
      <c r="M16" s="5"/>
      <c r="N16" s="5"/>
      <c r="O16" s="5"/>
      <c r="P16" s="10"/>
      <c r="Q16" s="10"/>
      <c r="R16" s="10"/>
    </row>
    <row r="17" spans="1:18" s="9" customFormat="1" ht="12.75">
      <c r="A17" s="12">
        <v>10</v>
      </c>
      <c r="B17" s="16">
        <f aca="true" t="shared" si="0" ref="B17:G17">ROUND((B9+B10+B11+B12)/4,2)</f>
        <v>0</v>
      </c>
      <c r="C17" s="16">
        <f t="shared" si="0"/>
        <v>0.29</v>
      </c>
      <c r="D17" s="16">
        <f t="shared" si="0"/>
        <v>1.26</v>
      </c>
      <c r="E17" s="16">
        <f t="shared" si="0"/>
        <v>35.8</v>
      </c>
      <c r="F17" s="16">
        <f t="shared" si="0"/>
        <v>1.73</v>
      </c>
      <c r="G17" s="16">
        <f t="shared" si="0"/>
        <v>0.31</v>
      </c>
      <c r="H17" s="16">
        <f>ROUND((H9+H10+H11+H12)/4,2)</f>
        <v>10.84</v>
      </c>
      <c r="I17" s="16">
        <f>ROUND((I9+I10+I11+I12)/4,2)</f>
        <v>38.5</v>
      </c>
      <c r="J17" s="5"/>
      <c r="K17" s="5"/>
      <c r="L17" s="5"/>
      <c r="M17" s="5"/>
      <c r="N17" s="5"/>
      <c r="O17" s="5"/>
      <c r="P17" s="10"/>
      <c r="Q17" s="10"/>
      <c r="R17" s="10"/>
    </row>
    <row r="18" spans="1:18" s="9" customFormat="1" ht="12.75">
      <c r="A18" s="12">
        <v>11</v>
      </c>
      <c r="B18" s="16">
        <f aca="true" t="shared" si="1" ref="B18:G18">ROUND((B8+B9+B10+B11+B12)/5,2)</f>
        <v>0.09</v>
      </c>
      <c r="C18" s="16">
        <f t="shared" si="1"/>
        <v>0.37</v>
      </c>
      <c r="D18" s="16">
        <f t="shared" si="1"/>
        <v>1.16</v>
      </c>
      <c r="E18" s="16">
        <f t="shared" si="1"/>
        <v>37.43</v>
      </c>
      <c r="F18" s="16">
        <f t="shared" si="1"/>
        <v>1.76</v>
      </c>
      <c r="G18" s="16">
        <f t="shared" si="1"/>
        <v>0.29</v>
      </c>
      <c r="H18" s="16">
        <f>ROUND((H8+H9+H10+H11+H12)/5,2)</f>
        <v>9.09</v>
      </c>
      <c r="I18" s="16">
        <f>ROUND((I8+I9+I10+I11+I12)/5,2)</f>
        <v>38.53</v>
      </c>
      <c r="J18" s="5"/>
      <c r="K18" s="5"/>
      <c r="L18" s="5"/>
      <c r="M18" s="5"/>
      <c r="N18" s="5"/>
      <c r="O18" s="5"/>
      <c r="P18" s="10"/>
      <c r="Q18" s="10"/>
      <c r="R18" s="10"/>
    </row>
    <row r="19" spans="1:18" s="9" customFormat="1" ht="12.75">
      <c r="A19" s="12">
        <v>12</v>
      </c>
      <c r="B19" s="16">
        <f>ROUND((B10+B11+B12)/3,2)</f>
        <v>0</v>
      </c>
      <c r="C19" s="16">
        <f aca="true" t="shared" si="2" ref="C19:I19">ROUND((C10+C11+C12)/3,2)</f>
        <v>0.18</v>
      </c>
      <c r="D19" s="16">
        <f t="shared" si="2"/>
        <v>1.6</v>
      </c>
      <c r="E19" s="16">
        <f t="shared" si="2"/>
        <v>32.66</v>
      </c>
      <c r="F19" s="16">
        <f t="shared" si="2"/>
        <v>1.96</v>
      </c>
      <c r="G19" s="16">
        <f t="shared" si="2"/>
        <v>0.27</v>
      </c>
      <c r="H19" s="16">
        <f t="shared" si="2"/>
        <v>13.93</v>
      </c>
      <c r="I19" s="16">
        <f t="shared" si="2"/>
        <v>38.38</v>
      </c>
      <c r="J19" s="5"/>
      <c r="K19" s="5"/>
      <c r="L19" s="5"/>
      <c r="M19" s="5"/>
      <c r="N19" s="5"/>
      <c r="O19" s="5"/>
      <c r="P19" s="10"/>
      <c r="Q19" s="10"/>
      <c r="R19" s="10"/>
    </row>
    <row r="20" spans="1:18" s="9" customFormat="1" ht="12.75">
      <c r="A20" s="14" t="s">
        <v>6</v>
      </c>
      <c r="B20" s="15">
        <f>ROUND((B8+B9+B10+B11+B12+B13+B14+B15+B16+B17+B18+B19)/12,2)</f>
        <v>0.05</v>
      </c>
      <c r="C20" s="15">
        <f aca="true" t="shared" si="3" ref="C20:I20">ROUND((C8+C9+C10+C11+C12+C13+C14+C15+C16+C17+C18+C19)/12,2)</f>
        <v>0.26</v>
      </c>
      <c r="D20" s="15">
        <f t="shared" si="3"/>
        <v>1.39</v>
      </c>
      <c r="E20" s="15">
        <f t="shared" si="3"/>
        <v>33.22</v>
      </c>
      <c r="F20" s="15">
        <f t="shared" si="3"/>
        <v>2.02</v>
      </c>
      <c r="G20" s="15">
        <f t="shared" si="3"/>
        <v>0.28</v>
      </c>
      <c r="H20" s="15">
        <f t="shared" si="3"/>
        <v>12.66</v>
      </c>
      <c r="I20" s="15">
        <f t="shared" si="3"/>
        <v>38.7</v>
      </c>
      <c r="J20" s="15">
        <v>11.61</v>
      </c>
      <c r="K20" s="15"/>
      <c r="L20" s="19">
        <v>100.19</v>
      </c>
      <c r="M20" s="6"/>
      <c r="N20" s="6"/>
      <c r="O20" s="6"/>
      <c r="P20" s="11"/>
      <c r="Q20" s="10"/>
      <c r="R20" s="10"/>
    </row>
    <row r="21" spans="1:16" ht="12.75">
      <c r="A21" t="s">
        <v>3</v>
      </c>
      <c r="B21" s="7">
        <f>STDEV(B8:B19)</f>
        <v>0.13580288745981892</v>
      </c>
      <c r="C21" s="7">
        <f aca="true" t="shared" si="4" ref="C21:I21">STDEV(C8:C19)</f>
        <v>0.24045411582707785</v>
      </c>
      <c r="D21" s="7">
        <f t="shared" si="4"/>
        <v>1.2771879622471747</v>
      </c>
      <c r="E21" s="7">
        <f t="shared" si="4"/>
        <v>8.083607571105608</v>
      </c>
      <c r="F21" s="7">
        <f t="shared" si="4"/>
        <v>0.9071517196281121</v>
      </c>
      <c r="G21" s="7">
        <f t="shared" si="4"/>
        <v>0.26400614088358326</v>
      </c>
      <c r="H21" s="7">
        <f t="shared" si="4"/>
        <v>7.521425709064052</v>
      </c>
      <c r="I21" s="7">
        <f t="shared" si="4"/>
        <v>0.6764053832017038</v>
      </c>
      <c r="J21" s="7"/>
      <c r="K21" s="7"/>
      <c r="L21" s="7"/>
      <c r="M21" s="3"/>
      <c r="N21" s="3"/>
      <c r="O21" s="3"/>
      <c r="P21" s="1"/>
    </row>
    <row r="22" spans="1:16" ht="12.75">
      <c r="A22" s="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1"/>
    </row>
    <row r="23" ht="12.75">
      <c r="C23" t="s">
        <v>17</v>
      </c>
    </row>
    <row r="24" ht="12.75">
      <c r="C24" t="s">
        <v>12</v>
      </c>
    </row>
    <row r="25" ht="12.75">
      <c r="C25" t="s">
        <v>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dmz</dc:creator>
  <cp:keywords/>
  <dc:description/>
  <cp:lastModifiedBy>kasatkin2</cp:lastModifiedBy>
  <cp:lastPrinted>2013-06-18T06:42:38Z</cp:lastPrinted>
  <dcterms:created xsi:type="dcterms:W3CDTF">2012-04-08T10:44:39Z</dcterms:created>
  <dcterms:modified xsi:type="dcterms:W3CDTF">2015-11-16T12:17:17Z</dcterms:modified>
  <cp:category/>
  <cp:version/>
  <cp:contentType/>
  <cp:contentStatus/>
</cp:coreProperties>
</file>